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ortal.mu\DavWWWRoot\projekty\Sdilene dokumenty\Projekty úřadu\2020-05-25 (TAJ) Měření rychlosti radarem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M16" i="1"/>
  <c r="M31" i="1"/>
  <c r="M44" i="1" l="1"/>
  <c r="M43" i="1"/>
  <c r="M36" i="1"/>
  <c r="M22" i="1"/>
  <c r="M26" i="1"/>
  <c r="M25" i="1"/>
  <c r="M21" i="1"/>
  <c r="M20" i="1"/>
  <c r="M19" i="1"/>
  <c r="M18" i="1"/>
  <c r="M15" i="1"/>
  <c r="M6" i="1"/>
  <c r="M5" i="1"/>
  <c r="M13" i="1"/>
  <c r="M12" i="1"/>
  <c r="M11" i="1"/>
  <c r="M10" i="1"/>
  <c r="M9" i="1"/>
  <c r="M24" i="1" l="1"/>
  <c r="M14" i="1"/>
  <c r="M40" i="1"/>
  <c r="M37" i="1"/>
  <c r="M35" i="1" s="1"/>
  <c r="M29" i="1"/>
  <c r="M30" i="1"/>
  <c r="M32" i="1"/>
  <c r="M33" i="1"/>
  <c r="M28" i="1"/>
  <c r="M27" i="1" l="1"/>
  <c r="M47" i="1" s="1"/>
  <c r="M45" i="1"/>
  <c r="M42" i="1"/>
  <c r="M41" i="1" s="1"/>
  <c r="M39" i="1"/>
  <c r="M38" i="1" s="1"/>
  <c r="M8" i="1"/>
  <c r="M7" i="1" s="1"/>
  <c r="M4" i="1"/>
  <c r="M3" i="1" s="1"/>
  <c r="M48" i="1" l="1"/>
  <c r="M49" i="1" l="1"/>
</calcChain>
</file>

<file path=xl/sharedStrings.xml><?xml version="1.0" encoding="utf-8"?>
<sst xmlns="http://schemas.openxmlformats.org/spreadsheetml/2006/main" count="117" uniqueCount="88">
  <si>
    <t>Název položky</t>
  </si>
  <si>
    <t>MJ</t>
  </si>
  <si>
    <t>množství</t>
  </si>
  <si>
    <t>cena bez DPH / MJ</t>
  </si>
  <si>
    <t>celkem bez DPH</t>
  </si>
  <si>
    <t>Poř.č.</t>
  </si>
  <si>
    <t>ks</t>
  </si>
  <si>
    <t>kpl</t>
  </si>
  <si>
    <t>osazení, oživení měřícího stanoviště, metrologické ověření (kompletní instalace a ověření)</t>
  </si>
  <si>
    <t>hod</t>
  </si>
  <si>
    <t>rok</t>
  </si>
  <si>
    <t>Položky neuvedené ve výkazu nutné pro zprovoznění dle popsaných funkčností v technické specifikaci % z celkové dodávky (nezapočítávají se licence, školení a technická podpora)</t>
  </si>
  <si>
    <t>%</t>
  </si>
  <si>
    <t>Cena celkem bez DPH</t>
  </si>
  <si>
    <t>Údržba radaru včetně metrologického ověření</t>
  </si>
  <si>
    <t>DPH 21%</t>
  </si>
  <si>
    <t>Cena celkem včetně DPH</t>
  </si>
  <si>
    <t>Školení vybraných 6 zaměstnanců městské policie na obsluhu zařízení a vyhodnocení naměřených snímků</t>
  </si>
  <si>
    <t>doprava materiálu a cestovní náklady spojené s plněním celé dodávky</t>
  </si>
  <si>
    <t>Implementace – rozšíření systému MP – integrace na systém pro správu dopravních přestupků</t>
  </si>
  <si>
    <t>Licence – systém pro správu přestupků z měřící techniky – napojení na systém MP</t>
  </si>
  <si>
    <t>skříň vybavená pro radarový měřič dle technické specifikace bod 2 (body d) až n)), včetně potřebného příslušenství, montáže a dopravy</t>
  </si>
  <si>
    <t>stahovací sloup ocelový dle technické specifikace bod 2 a), b), včetně kotevního materiálu, montáže a dopravy</t>
  </si>
  <si>
    <r>
      <t xml:space="preserve">POLOŽKOVÝ ROZPOČET: </t>
    </r>
    <r>
      <rPr>
        <sz val="16"/>
        <color theme="1"/>
        <rFont val="Calibri"/>
        <family val="2"/>
        <charset val="238"/>
        <scheme val="minor"/>
      </rPr>
      <t>Dodávka stacionárního radarového měřiče rychlosti včetně programového vybavení</t>
    </r>
  </si>
  <si>
    <t>software pro archivaci snímků</t>
  </si>
  <si>
    <t>3</t>
  </si>
  <si>
    <t>Volitelné propojení dle tech. spec. 3.1.2</t>
  </si>
  <si>
    <t>Jiné položky a licence neuvedené v seznamu a potřebné pro funkcionalitu propojení</t>
  </si>
  <si>
    <t>Modul pro automatizované načítání a zpracování případů z měřící a detekční techniky, validace přestupků</t>
  </si>
  <si>
    <t>Modul pro automatizované zpracování, evidenci, dokumentaci přestupkových řízení a vedení správního řízení</t>
  </si>
  <si>
    <t>Modul přestupkového řízení včetně integrace na požadované systémy</t>
  </si>
  <si>
    <t>Instalace, konfigurace šablon,  zprovoznění propojení požadované systémy</t>
  </si>
  <si>
    <t>Jiné položky a licence neuvedené v seznamu a potřebné pro řádnou funkcionalitu modulů</t>
  </si>
  <si>
    <t>4</t>
  </si>
  <si>
    <t>Volitelné - Vymáhání pokut z dopravních přestupků dle tech. Spec 4.3.1</t>
  </si>
  <si>
    <t xml:space="preserve"> Modul pro vymáhání pokut</t>
  </si>
  <si>
    <t>Implenentace - Instalace, konfigurace a zprovoznění všech konektorů do zkušebního i ostrého prostředí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</si>
  <si>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</si>
  <si>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</si>
  <si>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</si>
  <si>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</si>
  <si>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</si>
  <si>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</si>
  <si>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</si>
  <si>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</si>
  <si>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</si>
  <si>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</si>
  <si>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</si>
  <si>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</si>
  <si>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</si>
  <si>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</si>
  <si>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</si>
  <si>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</si>
  <si>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</si>
  <si>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</si>
  <si>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</si>
  <si>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</si>
  <si>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</si>
  <si>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</si>
  <si>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</si>
  <si>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 xml:space="preserve">Školení vybraných 4 zaměstnanců odboru správního na obsluhu systému pro zpracování přestupků </t>
  </si>
  <si>
    <t>Volitelné - Technická podpora - MP Manager – udržovací polatky všechny licence (FTT)</t>
  </si>
  <si>
    <t>radarový měřič rychlosti dle technické specifikace bod 1), včetně metrologického ověření</t>
  </si>
  <si>
    <t>26</t>
  </si>
  <si>
    <t>27</t>
  </si>
  <si>
    <t>28</t>
  </si>
  <si>
    <t>29</t>
  </si>
  <si>
    <t>30</t>
  </si>
  <si>
    <t>Radarový měřič rychlosti dle technické specifikace bod 1)</t>
  </si>
  <si>
    <t>Měřící stanoviště dle technické specifikace bod 2)</t>
  </si>
  <si>
    <t>Propojení dle technické specifikace bod 3)</t>
  </si>
  <si>
    <t>Programové vybavení dle technické specifikace bod 4)</t>
  </si>
  <si>
    <t>Školení dle technické specifikace bod 5.1)</t>
  </si>
  <si>
    <t>Technická podpora dle technické specifikace bod 5.2)</t>
  </si>
  <si>
    <t>Technická podpora programového vybavení na zpracování přestupkových řízení - udržovací polatky všechny licence, bez volitelných položek</t>
  </si>
  <si>
    <t>Licence – připojení měřícího zařízení</t>
  </si>
  <si>
    <t>Implementace modulu pro vymáhání pokut</t>
  </si>
  <si>
    <t>31</t>
  </si>
  <si>
    <t>32</t>
  </si>
  <si>
    <t>Uživatelské licence pro přístup do všech modulů</t>
  </si>
  <si>
    <t>Napojení na zdroj el. energie dle tech. Spec 2 c) Varianta 1</t>
  </si>
  <si>
    <t>Napojení na zdroj el. energie dle tech. Spec 2 d) Varianta 2</t>
  </si>
  <si>
    <t>automatické rozpoznávání registračních značek (licence + klíć)</t>
  </si>
  <si>
    <t>Licence + konektor – propojení na  systém CRV s automatizovaným zpracováním</t>
  </si>
  <si>
    <t>Licence + konektor – propojení na  základní registry ISZR</t>
  </si>
  <si>
    <t xml:space="preserve">Licence + konektor – propojení na spisovou službu EZOP </t>
  </si>
  <si>
    <t>Licence + konektor – propojení na ekonomický systém Asseco Fenix Pohledávky</t>
  </si>
  <si>
    <t>Licence + konektor - propojeni na Českou poštu - Dopis On-Line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</si>
</sst>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3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49" fontId="1" fillId="0" borderId="8" xfId="0" applyNumberFormat="1" applyFont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49" fontId="1" fillId="0" borderId="0" xfId="0" applyNumberFormat="1" applyFont="1"/>
    <xf numFmtId="49" fontId="2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vertical="top"/>
    </xf>
    <xf numFmtId="49" fontId="1" fillId="3" borderId="8" xfId="0" applyNumberFormat="1" applyFont="1" applyFill="1" applyBorder="1" applyAlignment="1">
      <alignment horizontal="center"/>
    </xf>
    <xf numFmtId="1" fontId="6" fillId="3" borderId="1" xfId="0" applyNumberFormat="1" applyFont="1" applyFill="1" applyBorder="1"/>
    <xf numFmtId="1" fontId="6" fillId="3" borderId="1" xfId="0" applyNumberFormat="1" applyFont="1" applyFill="1" applyBorder="1" applyAlignment="1">
      <alignment horizontal="center"/>
    </xf>
    <xf numFmtId="49" fontId="1" fillId="5" borderId="8" xfId="0" applyNumberFormat="1" applyFont="1" applyFill="1" applyBorder="1" applyAlignment="1">
      <alignment horizontal="center"/>
    </xf>
    <xf numFmtId="1" fontId="6" fillId="5" borderId="1" xfId="0" applyNumberFormat="1" applyFont="1" applyFill="1" applyBorder="1"/>
    <xf numFmtId="1" fontId="6" fillId="5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/>
    <xf numFmtId="1" fontId="3" fillId="3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7" fillId="5" borderId="1" xfId="0" applyNumberFormat="1" applyFon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165" fontId="2" fillId="2" borderId="7" xfId="0" applyNumberFormat="1" applyFont="1" applyFill="1" applyBorder="1" applyAlignment="1">
      <alignment horizontal="center" vertical="center" wrapText="1"/>
    </xf>
    <xf numFmtId="165" fontId="4" fillId="3" borderId="9" xfId="0" applyNumberFormat="1" applyFont="1" applyFill="1" applyBorder="1"/>
    <xf numFmtId="165" fontId="3" fillId="0" borderId="9" xfId="0" applyNumberFormat="1" applyFont="1" applyFill="1" applyBorder="1"/>
    <xf numFmtId="165" fontId="3" fillId="0" borderId="9" xfId="0" applyNumberFormat="1" applyFont="1" applyFill="1" applyBorder="1" applyAlignment="1"/>
    <xf numFmtId="165" fontId="4" fillId="5" borderId="9" xfId="0" applyNumberFormat="1" applyFont="1" applyFill="1" applyBorder="1"/>
    <xf numFmtId="165" fontId="5" fillId="0" borderId="7" xfId="0" applyNumberFormat="1" applyFont="1" applyFill="1" applyBorder="1"/>
    <xf numFmtId="165" fontId="5" fillId="0" borderId="9" xfId="0" applyNumberFormat="1" applyFont="1" applyFill="1" applyBorder="1"/>
    <xf numFmtId="165" fontId="5" fillId="0" borderId="12" xfId="0" applyNumberFormat="1" applyFont="1" applyFill="1" applyBorder="1"/>
    <xf numFmtId="165" fontId="1" fillId="0" borderId="0" xfId="0" applyNumberFormat="1" applyFont="1"/>
    <xf numFmtId="0" fontId="8" fillId="0" borderId="8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1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topLeftCell="A10" zoomScale="115" zoomScaleNormal="115" workbookViewId="0">
      <selection activeCell="B17" sqref="B17:I17"/>
    </sheetView>
  </sheetViews>
  <sheetFormatPr defaultColWidth="9.140625" defaultRowHeight="12.75" x14ac:dyDescent="0.2"/>
  <cols>
    <col min="1" max="1" width="6.7109375" style="7" customWidth="1"/>
    <col min="2" max="2" width="29.85546875" style="1" bestFit="1" customWidth="1"/>
    <col min="3" max="3" width="13.7109375" style="1" customWidth="1"/>
    <col min="4" max="4" width="16.140625" style="1" customWidth="1"/>
    <col min="5" max="7" width="9.140625" style="1"/>
    <col min="8" max="8" width="8.140625" style="1" customWidth="1"/>
    <col min="9" max="9" width="8.85546875" style="1" customWidth="1"/>
    <col min="10" max="10" width="6.7109375" style="2" customWidth="1"/>
    <col min="11" max="11" width="9.140625" style="2"/>
    <col min="12" max="12" width="11.140625" style="29" customWidth="1"/>
    <col min="13" max="13" width="18.85546875" style="38" customWidth="1"/>
    <col min="14" max="14" width="41.5703125" style="1" customWidth="1"/>
    <col min="15" max="16384" width="9.140625" style="1"/>
  </cols>
  <sheetData>
    <row r="1" spans="1:13" ht="34.5" customHeight="1" thickBot="1" x14ac:dyDescent="0.25">
      <c r="A1" s="53" t="s">
        <v>23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32.25" customHeight="1" x14ac:dyDescent="0.2">
      <c r="A2" s="8" t="s">
        <v>5</v>
      </c>
      <c r="B2" s="57" t="s">
        <v>0</v>
      </c>
      <c r="C2" s="57"/>
      <c r="D2" s="57"/>
      <c r="E2" s="57"/>
      <c r="F2" s="57"/>
      <c r="G2" s="57"/>
      <c r="H2" s="57"/>
      <c r="I2" s="57"/>
      <c r="J2" s="9" t="s">
        <v>1</v>
      </c>
      <c r="K2" s="9" t="s">
        <v>2</v>
      </c>
      <c r="L2" s="10" t="s">
        <v>3</v>
      </c>
      <c r="M2" s="30" t="s">
        <v>4</v>
      </c>
    </row>
    <row r="3" spans="1:13" ht="16.5" customHeight="1" x14ac:dyDescent="0.2">
      <c r="A3" s="11"/>
      <c r="B3" s="58" t="s">
        <v>68</v>
      </c>
      <c r="C3" s="58"/>
      <c r="D3" s="58"/>
      <c r="E3" s="58"/>
      <c r="F3" s="58"/>
      <c r="G3" s="58"/>
      <c r="H3" s="58"/>
      <c r="I3" s="58"/>
      <c r="J3" s="12"/>
      <c r="K3" s="13"/>
      <c r="L3" s="23"/>
      <c r="M3" s="31">
        <f>SUM(M4:M6)</f>
        <v>0</v>
      </c>
    </row>
    <row r="4" spans="1:13" x14ac:dyDescent="0.2">
      <c r="A4" s="5" t="s">
        <v>37</v>
      </c>
      <c r="B4" s="59" t="s">
        <v>62</v>
      </c>
      <c r="C4" s="47"/>
      <c r="D4" s="47"/>
      <c r="E4" s="47"/>
      <c r="F4" s="47"/>
      <c r="G4" s="47"/>
      <c r="H4" s="47"/>
      <c r="I4" s="47"/>
      <c r="J4" s="3" t="s">
        <v>6</v>
      </c>
      <c r="K4" s="3">
        <v>1</v>
      </c>
      <c r="L4" s="24"/>
      <c r="M4" s="32">
        <f>K4*L4</f>
        <v>0</v>
      </c>
    </row>
    <row r="5" spans="1:13" ht="15" x14ac:dyDescent="0.25">
      <c r="A5" s="5" t="s">
        <v>38</v>
      </c>
      <c r="B5" s="64" t="s">
        <v>24</v>
      </c>
      <c r="C5" s="49"/>
      <c r="D5" s="49"/>
      <c r="E5" s="49"/>
      <c r="F5" s="49"/>
      <c r="G5" s="49"/>
      <c r="H5" s="49"/>
      <c r="I5" s="50"/>
      <c r="J5" s="3" t="s">
        <v>6</v>
      </c>
      <c r="K5" s="3">
        <v>1</v>
      </c>
      <c r="L5" s="24"/>
      <c r="M5" s="32">
        <f>K5*L5</f>
        <v>0</v>
      </c>
    </row>
    <row r="6" spans="1:13" x14ac:dyDescent="0.2">
      <c r="A6" s="5" t="s">
        <v>25</v>
      </c>
      <c r="B6" s="47" t="s">
        <v>82</v>
      </c>
      <c r="C6" s="47"/>
      <c r="D6" s="47"/>
      <c r="E6" s="47"/>
      <c r="F6" s="47"/>
      <c r="G6" s="47"/>
      <c r="H6" s="47"/>
      <c r="I6" s="47"/>
      <c r="J6" s="3" t="s">
        <v>6</v>
      </c>
      <c r="K6" s="3">
        <v>1</v>
      </c>
      <c r="L6" s="24"/>
      <c r="M6" s="32">
        <f>K6*L6</f>
        <v>0</v>
      </c>
    </row>
    <row r="7" spans="1:13" x14ac:dyDescent="0.2">
      <c r="A7" s="11"/>
      <c r="B7" s="58" t="s">
        <v>69</v>
      </c>
      <c r="C7" s="58"/>
      <c r="D7" s="58"/>
      <c r="E7" s="58"/>
      <c r="F7" s="58"/>
      <c r="G7" s="58"/>
      <c r="H7" s="58"/>
      <c r="I7" s="58"/>
      <c r="J7" s="12"/>
      <c r="K7" s="13"/>
      <c r="L7" s="23"/>
      <c r="M7" s="31">
        <f>SUM(M8:M13)</f>
        <v>0</v>
      </c>
    </row>
    <row r="8" spans="1:13" x14ac:dyDescent="0.2">
      <c r="A8" s="5" t="s">
        <v>33</v>
      </c>
      <c r="B8" s="46" t="s">
        <v>21</v>
      </c>
      <c r="C8" s="46"/>
      <c r="D8" s="46"/>
      <c r="E8" s="46"/>
      <c r="F8" s="46"/>
      <c r="G8" s="46"/>
      <c r="H8" s="46"/>
      <c r="I8" s="46"/>
      <c r="J8" s="3" t="s">
        <v>6</v>
      </c>
      <c r="K8" s="3">
        <v>3</v>
      </c>
      <c r="L8" s="24"/>
      <c r="M8" s="32">
        <f t="shared" ref="M8:M45" si="0">K8*L8</f>
        <v>0</v>
      </c>
    </row>
    <row r="9" spans="1:13" s="4" customFormat="1" ht="15" x14ac:dyDescent="0.25">
      <c r="A9" s="6" t="s">
        <v>39</v>
      </c>
      <c r="B9" s="46" t="s">
        <v>22</v>
      </c>
      <c r="C9" s="62"/>
      <c r="D9" s="62"/>
      <c r="E9" s="62"/>
      <c r="F9" s="62"/>
      <c r="G9" s="62"/>
      <c r="H9" s="62"/>
      <c r="I9" s="62"/>
      <c r="J9" s="3" t="s">
        <v>6</v>
      </c>
      <c r="K9" s="3">
        <v>3</v>
      </c>
      <c r="L9" s="24"/>
      <c r="M9" s="32">
        <f t="shared" si="0"/>
        <v>0</v>
      </c>
    </row>
    <row r="10" spans="1:13" s="4" customFormat="1" ht="15" x14ac:dyDescent="0.25">
      <c r="A10" s="5" t="s">
        <v>40</v>
      </c>
      <c r="B10" s="46" t="s">
        <v>80</v>
      </c>
      <c r="C10" s="62"/>
      <c r="D10" s="62"/>
      <c r="E10" s="62"/>
      <c r="F10" s="62"/>
      <c r="G10" s="62"/>
      <c r="H10" s="62"/>
      <c r="I10" s="62"/>
      <c r="J10" s="3" t="s">
        <v>6</v>
      </c>
      <c r="K10" s="3">
        <v>3</v>
      </c>
      <c r="L10" s="24"/>
      <c r="M10" s="32">
        <f t="shared" si="0"/>
        <v>0</v>
      </c>
    </row>
    <row r="11" spans="1:13" s="4" customFormat="1" ht="15" x14ac:dyDescent="0.25">
      <c r="A11" s="6" t="s">
        <v>41</v>
      </c>
      <c r="B11" s="46" t="s">
        <v>81</v>
      </c>
      <c r="C11" s="62"/>
      <c r="D11" s="62"/>
      <c r="E11" s="62"/>
      <c r="F11" s="62"/>
      <c r="G11" s="62"/>
      <c r="H11" s="62"/>
      <c r="I11" s="62"/>
      <c r="J11" s="3" t="s">
        <v>6</v>
      </c>
      <c r="K11" s="3">
        <v>3</v>
      </c>
      <c r="L11" s="24"/>
      <c r="M11" s="32">
        <f t="shared" si="0"/>
        <v>0</v>
      </c>
    </row>
    <row r="12" spans="1:13" x14ac:dyDescent="0.2">
      <c r="A12" s="5" t="s">
        <v>42</v>
      </c>
      <c r="B12" s="47" t="s">
        <v>8</v>
      </c>
      <c r="C12" s="47"/>
      <c r="D12" s="47"/>
      <c r="E12" s="47"/>
      <c r="F12" s="47"/>
      <c r="G12" s="47"/>
      <c r="H12" s="47"/>
      <c r="I12" s="47"/>
      <c r="J12" s="3" t="s">
        <v>7</v>
      </c>
      <c r="K12" s="3">
        <v>3</v>
      </c>
      <c r="L12" s="24"/>
      <c r="M12" s="32">
        <f t="shared" si="0"/>
        <v>0</v>
      </c>
    </row>
    <row r="13" spans="1:13" x14ac:dyDescent="0.2">
      <c r="A13" s="6" t="s">
        <v>43</v>
      </c>
      <c r="B13" s="47" t="s">
        <v>18</v>
      </c>
      <c r="C13" s="47"/>
      <c r="D13" s="47"/>
      <c r="E13" s="47"/>
      <c r="F13" s="47"/>
      <c r="G13" s="47"/>
      <c r="H13" s="47"/>
      <c r="I13" s="47"/>
      <c r="J13" s="3" t="s">
        <v>7</v>
      </c>
      <c r="K13" s="3">
        <v>1</v>
      </c>
      <c r="L13" s="24"/>
      <c r="M13" s="32">
        <f t="shared" si="0"/>
        <v>0</v>
      </c>
    </row>
    <row r="14" spans="1:13" ht="15.75" x14ac:dyDescent="0.25">
      <c r="A14" s="14"/>
      <c r="B14" s="63" t="s">
        <v>70</v>
      </c>
      <c r="C14" s="63"/>
      <c r="D14" s="63"/>
      <c r="E14" s="63"/>
      <c r="F14" s="63"/>
      <c r="G14" s="63"/>
      <c r="H14" s="63"/>
      <c r="I14" s="63"/>
      <c r="J14" s="15"/>
      <c r="K14" s="16"/>
      <c r="L14" s="25"/>
      <c r="M14" s="31">
        <f>SUM(M15:M22)</f>
        <v>0</v>
      </c>
    </row>
    <row r="15" spans="1:13" x14ac:dyDescent="0.2">
      <c r="A15" s="5" t="s">
        <v>43</v>
      </c>
      <c r="B15" s="46" t="s">
        <v>75</v>
      </c>
      <c r="C15" s="46"/>
      <c r="D15" s="46"/>
      <c r="E15" s="46"/>
      <c r="F15" s="46"/>
      <c r="G15" s="46"/>
      <c r="H15" s="46"/>
      <c r="I15" s="46"/>
      <c r="J15" s="3" t="s">
        <v>6</v>
      </c>
      <c r="K15" s="3">
        <v>1</v>
      </c>
      <c r="L15" s="24"/>
      <c r="M15" s="33">
        <f>K15*L15</f>
        <v>0</v>
      </c>
    </row>
    <row r="16" spans="1:13" ht="15" x14ac:dyDescent="0.25">
      <c r="A16" s="5" t="s">
        <v>44</v>
      </c>
      <c r="B16" s="48" t="s">
        <v>83</v>
      </c>
      <c r="C16" s="49"/>
      <c r="D16" s="49"/>
      <c r="E16" s="49"/>
      <c r="F16" s="49"/>
      <c r="G16" s="49"/>
      <c r="H16" s="49"/>
      <c r="I16" s="50"/>
      <c r="J16" s="3" t="s">
        <v>6</v>
      </c>
      <c r="K16" s="3">
        <v>1</v>
      </c>
      <c r="L16" s="24"/>
      <c r="M16" s="33">
        <f>K16*L16</f>
        <v>0</v>
      </c>
    </row>
    <row r="17" spans="1:13" x14ac:dyDescent="0.2">
      <c r="A17" s="5" t="s">
        <v>45</v>
      </c>
      <c r="B17" s="46" t="s">
        <v>84</v>
      </c>
      <c r="C17" s="46"/>
      <c r="D17" s="46"/>
      <c r="E17" s="46"/>
      <c r="F17" s="46"/>
      <c r="G17" s="46"/>
      <c r="H17" s="46"/>
      <c r="I17" s="46"/>
      <c r="J17" s="3" t="s">
        <v>6</v>
      </c>
      <c r="K17" s="3">
        <v>1</v>
      </c>
      <c r="L17" s="24"/>
      <c r="M17" s="33">
        <f>K17*L17</f>
        <v>0</v>
      </c>
    </row>
    <row r="18" spans="1:13" x14ac:dyDescent="0.2">
      <c r="A18" s="5" t="s">
        <v>46</v>
      </c>
      <c r="B18" s="46" t="s">
        <v>85</v>
      </c>
      <c r="C18" s="46"/>
      <c r="D18" s="46"/>
      <c r="E18" s="46"/>
      <c r="F18" s="46"/>
      <c r="G18" s="46"/>
      <c r="H18" s="46"/>
      <c r="I18" s="46"/>
      <c r="J18" s="3" t="s">
        <v>6</v>
      </c>
      <c r="K18" s="3">
        <v>1</v>
      </c>
      <c r="L18" s="24"/>
      <c r="M18" s="33">
        <f t="shared" ref="M18:M26" si="1">K18*L18</f>
        <v>0</v>
      </c>
    </row>
    <row r="19" spans="1:13" x14ac:dyDescent="0.2">
      <c r="A19" s="5" t="s">
        <v>47</v>
      </c>
      <c r="B19" s="46" t="s">
        <v>86</v>
      </c>
      <c r="C19" s="46"/>
      <c r="D19" s="46"/>
      <c r="E19" s="46"/>
      <c r="F19" s="46"/>
      <c r="G19" s="46"/>
      <c r="H19" s="46"/>
      <c r="I19" s="46"/>
      <c r="J19" s="3" t="s">
        <v>6</v>
      </c>
      <c r="K19" s="3">
        <v>1</v>
      </c>
      <c r="L19" s="24"/>
      <c r="M19" s="33">
        <f t="shared" si="1"/>
        <v>0</v>
      </c>
    </row>
    <row r="20" spans="1:13" x14ac:dyDescent="0.2">
      <c r="A20" s="5" t="s">
        <v>48</v>
      </c>
      <c r="B20" s="46" t="s">
        <v>87</v>
      </c>
      <c r="C20" s="46"/>
      <c r="D20" s="46"/>
      <c r="E20" s="46"/>
      <c r="F20" s="46"/>
      <c r="G20" s="46"/>
      <c r="H20" s="46"/>
      <c r="I20" s="46"/>
      <c r="J20" s="3" t="s">
        <v>6</v>
      </c>
      <c r="K20" s="3">
        <v>1</v>
      </c>
      <c r="L20" s="24"/>
      <c r="M20" s="33">
        <f t="shared" si="1"/>
        <v>0</v>
      </c>
    </row>
    <row r="21" spans="1:13" x14ac:dyDescent="0.2">
      <c r="A21" s="5" t="s">
        <v>49</v>
      </c>
      <c r="B21" s="47" t="s">
        <v>36</v>
      </c>
      <c r="C21" s="47"/>
      <c r="D21" s="47"/>
      <c r="E21" s="47"/>
      <c r="F21" s="47"/>
      <c r="G21" s="47"/>
      <c r="H21" s="47"/>
      <c r="I21" s="47"/>
      <c r="J21" s="3" t="s">
        <v>7</v>
      </c>
      <c r="K21" s="3">
        <v>1</v>
      </c>
      <c r="L21" s="24"/>
      <c r="M21" s="33">
        <f t="shared" si="1"/>
        <v>0</v>
      </c>
    </row>
    <row r="22" spans="1:13" ht="15" x14ac:dyDescent="0.25">
      <c r="A22" s="5" t="s">
        <v>50</v>
      </c>
      <c r="B22" s="47" t="s">
        <v>27</v>
      </c>
      <c r="C22" s="62"/>
      <c r="D22" s="62"/>
      <c r="E22" s="62"/>
      <c r="F22" s="62"/>
      <c r="G22" s="62"/>
      <c r="H22" s="62"/>
      <c r="I22" s="62"/>
      <c r="J22" s="3" t="s">
        <v>7</v>
      </c>
      <c r="K22" s="3">
        <v>1</v>
      </c>
      <c r="L22" s="24"/>
      <c r="M22" s="33">
        <f t="shared" si="1"/>
        <v>0</v>
      </c>
    </row>
    <row r="23" spans="1:13" x14ac:dyDescent="0.2">
      <c r="A23" s="6"/>
      <c r="B23" s="60"/>
      <c r="C23" s="60"/>
      <c r="D23" s="60"/>
      <c r="E23" s="60"/>
      <c r="F23" s="60"/>
      <c r="G23" s="60"/>
      <c r="H23" s="60"/>
      <c r="I23" s="60"/>
      <c r="J23" s="3"/>
      <c r="K23" s="3"/>
      <c r="L23" s="24"/>
      <c r="M23" s="33"/>
    </row>
    <row r="24" spans="1:13" s="4" customFormat="1" ht="15.75" x14ac:dyDescent="0.25">
      <c r="A24" s="17"/>
      <c r="B24" s="61" t="s">
        <v>26</v>
      </c>
      <c r="C24" s="61"/>
      <c r="D24" s="61"/>
      <c r="E24" s="61"/>
      <c r="F24" s="61"/>
      <c r="G24" s="61"/>
      <c r="H24" s="61"/>
      <c r="I24" s="61"/>
      <c r="J24" s="18"/>
      <c r="K24" s="19"/>
      <c r="L24" s="26"/>
      <c r="M24" s="34">
        <f>SUM(M25:M26)</f>
        <v>0</v>
      </c>
    </row>
    <row r="25" spans="1:13" x14ac:dyDescent="0.2">
      <c r="A25" s="6" t="s">
        <v>51</v>
      </c>
      <c r="B25" s="46" t="s">
        <v>20</v>
      </c>
      <c r="C25" s="46"/>
      <c r="D25" s="46"/>
      <c r="E25" s="46"/>
      <c r="F25" s="46"/>
      <c r="G25" s="46"/>
      <c r="H25" s="46"/>
      <c r="I25" s="46"/>
      <c r="J25" s="3" t="s">
        <v>6</v>
      </c>
      <c r="K25" s="3">
        <v>1</v>
      </c>
      <c r="L25" s="27"/>
      <c r="M25" s="33">
        <f t="shared" si="1"/>
        <v>0</v>
      </c>
    </row>
    <row r="26" spans="1:13" ht="15" x14ac:dyDescent="0.25">
      <c r="A26" s="6" t="s">
        <v>52</v>
      </c>
      <c r="B26" s="64" t="s">
        <v>19</v>
      </c>
      <c r="C26" s="49"/>
      <c r="D26" s="49"/>
      <c r="E26" s="49"/>
      <c r="F26" s="49"/>
      <c r="G26" s="49"/>
      <c r="H26" s="49"/>
      <c r="I26" s="50"/>
      <c r="J26" s="3" t="s">
        <v>7</v>
      </c>
      <c r="K26" s="3">
        <v>1</v>
      </c>
      <c r="L26" s="27"/>
      <c r="M26" s="33">
        <f t="shared" si="1"/>
        <v>0</v>
      </c>
    </row>
    <row r="27" spans="1:13" ht="16.5" customHeight="1" x14ac:dyDescent="0.25">
      <c r="A27" s="14"/>
      <c r="B27" s="63" t="s">
        <v>71</v>
      </c>
      <c r="C27" s="63"/>
      <c r="D27" s="63"/>
      <c r="E27" s="63"/>
      <c r="F27" s="63"/>
      <c r="G27" s="63"/>
      <c r="H27" s="63"/>
      <c r="I27" s="63"/>
      <c r="J27" s="15"/>
      <c r="K27" s="16"/>
      <c r="L27" s="25"/>
      <c r="M27" s="31">
        <f>SUM(M28:M33)</f>
        <v>0</v>
      </c>
    </row>
    <row r="28" spans="1:13" x14ac:dyDescent="0.2">
      <c r="A28" s="5" t="s">
        <v>53</v>
      </c>
      <c r="B28" s="46" t="s">
        <v>28</v>
      </c>
      <c r="C28" s="46"/>
      <c r="D28" s="46"/>
      <c r="E28" s="46"/>
      <c r="F28" s="46"/>
      <c r="G28" s="46"/>
      <c r="H28" s="46"/>
      <c r="I28" s="46"/>
      <c r="J28" s="3" t="s">
        <v>6</v>
      </c>
      <c r="K28" s="3">
        <v>1</v>
      </c>
      <c r="L28" s="27"/>
      <c r="M28" s="33">
        <f>K28*L28</f>
        <v>0</v>
      </c>
    </row>
    <row r="29" spans="1:13" x14ac:dyDescent="0.2">
      <c r="A29" s="5" t="s">
        <v>54</v>
      </c>
      <c r="B29" s="46" t="s">
        <v>29</v>
      </c>
      <c r="C29" s="46"/>
      <c r="D29" s="46"/>
      <c r="E29" s="46"/>
      <c r="F29" s="46"/>
      <c r="G29" s="46"/>
      <c r="H29" s="46"/>
      <c r="I29" s="46"/>
      <c r="J29" s="3" t="s">
        <v>6</v>
      </c>
      <c r="K29" s="3">
        <v>1</v>
      </c>
      <c r="L29" s="27"/>
      <c r="M29" s="33">
        <f t="shared" ref="M29:M37" si="2">K29*L29</f>
        <v>0</v>
      </c>
    </row>
    <row r="30" spans="1:13" x14ac:dyDescent="0.2">
      <c r="A30" s="5" t="s">
        <v>55</v>
      </c>
      <c r="B30" s="46" t="s">
        <v>30</v>
      </c>
      <c r="C30" s="46"/>
      <c r="D30" s="46"/>
      <c r="E30" s="46"/>
      <c r="F30" s="46"/>
      <c r="G30" s="46"/>
      <c r="H30" s="46"/>
      <c r="I30" s="46"/>
      <c r="J30" s="3" t="s">
        <v>6</v>
      </c>
      <c r="K30" s="3">
        <v>1</v>
      </c>
      <c r="L30" s="27"/>
      <c r="M30" s="33">
        <f t="shared" si="2"/>
        <v>0</v>
      </c>
    </row>
    <row r="31" spans="1:13" ht="15" x14ac:dyDescent="0.25">
      <c r="A31" s="5" t="s">
        <v>56</v>
      </c>
      <c r="B31" s="48" t="s">
        <v>79</v>
      </c>
      <c r="C31" s="49"/>
      <c r="D31" s="49"/>
      <c r="E31" s="49"/>
      <c r="F31" s="49"/>
      <c r="G31" s="49"/>
      <c r="H31" s="49"/>
      <c r="I31" s="50"/>
      <c r="J31" s="3" t="s">
        <v>6</v>
      </c>
      <c r="K31" s="3">
        <v>4</v>
      </c>
      <c r="L31" s="27"/>
      <c r="M31" s="33">
        <f t="shared" si="2"/>
        <v>0</v>
      </c>
    </row>
    <row r="32" spans="1:13" x14ac:dyDescent="0.2">
      <c r="A32" s="5" t="s">
        <v>57</v>
      </c>
      <c r="B32" s="46" t="s">
        <v>31</v>
      </c>
      <c r="C32" s="46"/>
      <c r="D32" s="46"/>
      <c r="E32" s="46"/>
      <c r="F32" s="46"/>
      <c r="G32" s="46"/>
      <c r="H32" s="46"/>
      <c r="I32" s="46"/>
      <c r="J32" s="3" t="s">
        <v>7</v>
      </c>
      <c r="K32" s="3">
        <v>1</v>
      </c>
      <c r="L32" s="27"/>
      <c r="M32" s="33">
        <f t="shared" si="2"/>
        <v>0</v>
      </c>
    </row>
    <row r="33" spans="1:13" x14ac:dyDescent="0.2">
      <c r="A33" s="5" t="s">
        <v>58</v>
      </c>
      <c r="B33" s="47" t="s">
        <v>32</v>
      </c>
      <c r="C33" s="47"/>
      <c r="D33" s="47"/>
      <c r="E33" s="47"/>
      <c r="F33" s="47"/>
      <c r="G33" s="47"/>
      <c r="H33" s="47"/>
      <c r="I33" s="47"/>
      <c r="J33" s="3" t="s">
        <v>7</v>
      </c>
      <c r="K33" s="3">
        <v>1</v>
      </c>
      <c r="L33" s="27"/>
      <c r="M33" s="33">
        <f t="shared" si="2"/>
        <v>0</v>
      </c>
    </row>
    <row r="34" spans="1:13" s="4" customFormat="1" x14ac:dyDescent="0.2">
      <c r="A34" s="6"/>
      <c r="B34" s="60"/>
      <c r="C34" s="60"/>
      <c r="D34" s="60"/>
      <c r="E34" s="60"/>
      <c r="F34" s="60"/>
      <c r="G34" s="60"/>
      <c r="H34" s="60"/>
      <c r="I34" s="60"/>
      <c r="J34" s="3"/>
      <c r="K34" s="3"/>
      <c r="L34" s="28"/>
      <c r="M34" s="33"/>
    </row>
    <row r="35" spans="1:13" s="4" customFormat="1" ht="15.75" x14ac:dyDescent="0.25">
      <c r="A35" s="17"/>
      <c r="B35" s="61" t="s">
        <v>34</v>
      </c>
      <c r="C35" s="61"/>
      <c r="D35" s="61"/>
      <c r="E35" s="61"/>
      <c r="F35" s="61"/>
      <c r="G35" s="61"/>
      <c r="H35" s="61"/>
      <c r="I35" s="61"/>
      <c r="J35" s="18"/>
      <c r="K35" s="19"/>
      <c r="L35" s="26"/>
      <c r="M35" s="34">
        <f>SUM(M36:M37)</f>
        <v>0</v>
      </c>
    </row>
    <row r="36" spans="1:13" s="4" customFormat="1" ht="15" x14ac:dyDescent="0.25">
      <c r="A36" s="6" t="s">
        <v>59</v>
      </c>
      <c r="B36" s="46" t="s">
        <v>35</v>
      </c>
      <c r="C36" s="65"/>
      <c r="D36" s="65"/>
      <c r="E36" s="65"/>
      <c r="F36" s="65"/>
      <c r="G36" s="65"/>
      <c r="H36" s="65"/>
      <c r="I36" s="65"/>
      <c r="J36" s="3" t="s">
        <v>6</v>
      </c>
      <c r="K36" s="3">
        <v>1</v>
      </c>
      <c r="L36" s="24"/>
      <c r="M36" s="33">
        <f t="shared" si="2"/>
        <v>0</v>
      </c>
    </row>
    <row r="37" spans="1:13" ht="15" customHeight="1" x14ac:dyDescent="0.2">
      <c r="A37" s="5" t="s">
        <v>63</v>
      </c>
      <c r="B37" s="52" t="s">
        <v>76</v>
      </c>
      <c r="C37" s="52"/>
      <c r="D37" s="52"/>
      <c r="E37" s="52"/>
      <c r="F37" s="52"/>
      <c r="G37" s="52"/>
      <c r="H37" s="52"/>
      <c r="I37" s="52"/>
      <c r="J37" s="3" t="s">
        <v>7</v>
      </c>
      <c r="K37" s="3">
        <v>1</v>
      </c>
      <c r="L37" s="24"/>
      <c r="M37" s="33">
        <f t="shared" si="2"/>
        <v>0</v>
      </c>
    </row>
    <row r="38" spans="1:13" ht="16.5" customHeight="1" x14ac:dyDescent="0.2">
      <c r="A38" s="14"/>
      <c r="B38" s="63" t="s">
        <v>72</v>
      </c>
      <c r="C38" s="63"/>
      <c r="D38" s="63"/>
      <c r="E38" s="63"/>
      <c r="F38" s="63"/>
      <c r="G38" s="63"/>
      <c r="H38" s="63"/>
      <c r="I38" s="63"/>
      <c r="J38" s="20"/>
      <c r="K38" s="21"/>
      <c r="L38" s="23"/>
      <c r="M38" s="31">
        <f>SUM(M39:M40)</f>
        <v>0</v>
      </c>
    </row>
    <row r="39" spans="1:13" x14ac:dyDescent="0.2">
      <c r="A39" s="5" t="s">
        <v>64</v>
      </c>
      <c r="B39" s="47" t="s">
        <v>17</v>
      </c>
      <c r="C39" s="47"/>
      <c r="D39" s="47"/>
      <c r="E39" s="47"/>
      <c r="F39" s="47"/>
      <c r="G39" s="47"/>
      <c r="H39" s="47"/>
      <c r="I39" s="47"/>
      <c r="J39" s="3" t="s">
        <v>9</v>
      </c>
      <c r="K39" s="3">
        <v>8</v>
      </c>
      <c r="L39" s="27"/>
      <c r="M39" s="32">
        <f t="shared" si="0"/>
        <v>0</v>
      </c>
    </row>
    <row r="40" spans="1:13" x14ac:dyDescent="0.2">
      <c r="A40" s="5" t="s">
        <v>65</v>
      </c>
      <c r="B40" s="47" t="s">
        <v>60</v>
      </c>
      <c r="C40" s="47"/>
      <c r="D40" s="47"/>
      <c r="E40" s="47"/>
      <c r="F40" s="47"/>
      <c r="G40" s="47"/>
      <c r="H40" s="47"/>
      <c r="I40" s="47"/>
      <c r="J40" s="3" t="s">
        <v>9</v>
      </c>
      <c r="K40" s="3">
        <v>8</v>
      </c>
      <c r="L40" s="27"/>
      <c r="M40" s="32">
        <f t="shared" si="0"/>
        <v>0</v>
      </c>
    </row>
    <row r="41" spans="1:13" ht="16.5" customHeight="1" x14ac:dyDescent="0.2">
      <c r="A41" s="14"/>
      <c r="B41" s="63" t="s">
        <v>73</v>
      </c>
      <c r="C41" s="63"/>
      <c r="D41" s="63"/>
      <c r="E41" s="63"/>
      <c r="F41" s="63"/>
      <c r="G41" s="63"/>
      <c r="H41" s="63"/>
      <c r="I41" s="63"/>
      <c r="J41" s="21"/>
      <c r="K41" s="21"/>
      <c r="L41" s="23"/>
      <c r="M41" s="31">
        <f>SUM(M42:M45)</f>
        <v>0</v>
      </c>
    </row>
    <row r="42" spans="1:13" x14ac:dyDescent="0.2">
      <c r="A42" s="5" t="s">
        <v>66</v>
      </c>
      <c r="B42" s="47" t="s">
        <v>61</v>
      </c>
      <c r="C42" s="47"/>
      <c r="D42" s="47"/>
      <c r="E42" s="47"/>
      <c r="F42" s="47"/>
      <c r="G42" s="47"/>
      <c r="H42" s="47"/>
      <c r="I42" s="47"/>
      <c r="J42" s="3" t="s">
        <v>10</v>
      </c>
      <c r="K42" s="3">
        <v>4</v>
      </c>
      <c r="L42" s="27"/>
      <c r="M42" s="32">
        <f>K42*L42</f>
        <v>0</v>
      </c>
    </row>
    <row r="43" spans="1:13" ht="26.25" customHeight="1" x14ac:dyDescent="0.2">
      <c r="A43" s="5" t="s">
        <v>67</v>
      </c>
      <c r="B43" s="51" t="s">
        <v>74</v>
      </c>
      <c r="C43" s="51"/>
      <c r="D43" s="51"/>
      <c r="E43" s="51"/>
      <c r="F43" s="51"/>
      <c r="G43" s="51"/>
      <c r="H43" s="51"/>
      <c r="I43" s="51"/>
      <c r="J43" s="3" t="s">
        <v>10</v>
      </c>
      <c r="K43" s="3">
        <v>4</v>
      </c>
      <c r="L43" s="27"/>
      <c r="M43" s="32">
        <f>K43*L43</f>
        <v>0</v>
      </c>
    </row>
    <row r="44" spans="1:13" x14ac:dyDescent="0.2">
      <c r="A44" s="5" t="s">
        <v>77</v>
      </c>
      <c r="B44" s="46" t="s">
        <v>14</v>
      </c>
      <c r="C44" s="46"/>
      <c r="D44" s="46"/>
      <c r="E44" s="46"/>
      <c r="F44" s="46"/>
      <c r="G44" s="46"/>
      <c r="H44" s="46"/>
      <c r="I44" s="46"/>
      <c r="J44" s="3" t="s">
        <v>10</v>
      </c>
      <c r="K44" s="3">
        <v>4</v>
      </c>
      <c r="L44" s="27"/>
      <c r="M44" s="32">
        <f>K44*L44</f>
        <v>0</v>
      </c>
    </row>
    <row r="45" spans="1:13" ht="25.5" customHeight="1" thickBot="1" x14ac:dyDescent="0.25">
      <c r="A45" s="5" t="s">
        <v>78</v>
      </c>
      <c r="B45" s="51" t="s">
        <v>11</v>
      </c>
      <c r="C45" s="51"/>
      <c r="D45" s="51"/>
      <c r="E45" s="51"/>
      <c r="F45" s="51"/>
      <c r="G45" s="51"/>
      <c r="H45" s="51"/>
      <c r="I45" s="51"/>
      <c r="J45" s="3" t="s">
        <v>12</v>
      </c>
      <c r="K45" s="22">
        <v>1.5</v>
      </c>
      <c r="L45" s="27"/>
      <c r="M45" s="32">
        <f t="shared" si="0"/>
        <v>0</v>
      </c>
    </row>
    <row r="46" spans="1:13" ht="15.75" customHeight="1" thickBot="1" x14ac:dyDescent="0.25">
      <c r="A46" s="43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5"/>
    </row>
    <row r="47" spans="1:13" ht="15.75" x14ac:dyDescent="0.25">
      <c r="A47" s="55" t="s">
        <v>13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35">
        <f>M3+M7+M14+M24+M27+M35+M38+M41</f>
        <v>0</v>
      </c>
    </row>
    <row r="48" spans="1:13" ht="15.75" x14ac:dyDescent="0.25">
      <c r="A48" s="39" t="s">
        <v>15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36">
        <f>M47*0.21</f>
        <v>0</v>
      </c>
    </row>
    <row r="49" spans="1:13" ht="16.5" thickBot="1" x14ac:dyDescent="0.3">
      <c r="A49" s="41" t="s">
        <v>16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37">
        <f>M47*1.21</f>
        <v>0</v>
      </c>
    </row>
  </sheetData>
  <mergeCells count="49">
    <mergeCell ref="B5:I5"/>
    <mergeCell ref="B9:I9"/>
    <mergeCell ref="B7:I7"/>
    <mergeCell ref="B6:I6"/>
    <mergeCell ref="B15:I15"/>
    <mergeCell ref="B43:I43"/>
    <mergeCell ref="B29:I29"/>
    <mergeCell ref="B30:I30"/>
    <mergeCell ref="B18:I18"/>
    <mergeCell ref="B10:I10"/>
    <mergeCell ref="B11:I11"/>
    <mergeCell ref="B20:I20"/>
    <mergeCell ref="B21:I21"/>
    <mergeCell ref="B12:I12"/>
    <mergeCell ref="B14:I14"/>
    <mergeCell ref="B13:I13"/>
    <mergeCell ref="B16:I16"/>
    <mergeCell ref="A1:M1"/>
    <mergeCell ref="A47:L47"/>
    <mergeCell ref="B2:I2"/>
    <mergeCell ref="B3:I3"/>
    <mergeCell ref="B4:I4"/>
    <mergeCell ref="B8:I8"/>
    <mergeCell ref="B17:I17"/>
    <mergeCell ref="B44:I44"/>
    <mergeCell ref="B23:I23"/>
    <mergeCell ref="B25:I25"/>
    <mergeCell ref="B24:I24"/>
    <mergeCell ref="B22:I22"/>
    <mergeCell ref="B35:I35"/>
    <mergeCell ref="B27:I27"/>
    <mergeCell ref="B28:I28"/>
    <mergeCell ref="B26:I26"/>
    <mergeCell ref="A48:L48"/>
    <mergeCell ref="A49:L49"/>
    <mergeCell ref="A46:M46"/>
    <mergeCell ref="B19:I19"/>
    <mergeCell ref="B39:I39"/>
    <mergeCell ref="B40:I40"/>
    <mergeCell ref="B42:I42"/>
    <mergeCell ref="B31:I31"/>
    <mergeCell ref="B45:I45"/>
    <mergeCell ref="B32:I32"/>
    <mergeCell ref="B33:I33"/>
    <mergeCell ref="B37:I37"/>
    <mergeCell ref="B38:I38"/>
    <mergeCell ref="B41:I41"/>
    <mergeCell ref="B36:I36"/>
    <mergeCell ref="B34:I34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8101F2A54B1F5409A1141662A05F725" ma:contentTypeVersion="0" ma:contentTypeDescription="Vytvoří nový dokument" ma:contentTypeScope="" ma:versionID="f47f41fc0bfc3c6bc15370b2d5a5038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DBB4A9-66CA-4043-A54A-64277FD5BD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A8C1617-283E-4AC8-A592-FE007EC6AE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9E1A5D-F1A2-4478-977A-DF97552B0E7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Válek</dc:creator>
  <cp:lastModifiedBy>Jochim Vladimír Ing.</cp:lastModifiedBy>
  <cp:lastPrinted>2017-06-15T15:13:16Z</cp:lastPrinted>
  <dcterms:created xsi:type="dcterms:W3CDTF">2017-02-24T14:49:46Z</dcterms:created>
  <dcterms:modified xsi:type="dcterms:W3CDTF">2020-06-19T09:56:37Z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0x01010008101F2A54B1F5409A1141662A05F725</vt:lpwstr>
  </property>
</Properties>
</file>